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<sst xmlns="http://schemas.openxmlformats.org/spreadsheetml/2006/main" count="53" uniqueCount="33">
  <si>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</si>
  <si>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</si>
  <si>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</si>
  <si>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</si>
  <si>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</si>
  <si>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</si>
  <si>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</si>
  <si>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</si>
  <si>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</si>
  <si>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</si>
  <si>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</si>
  <si>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</si>
  <si>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</si>
  <si>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</si>
  <si>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</si>
  <si>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</si>
  <si>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</si>
  <si>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</si>
  <si>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</si>
  <si>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</si>
  <si>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</si>
  <si>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</si>
  <si>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</si>
  <si>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</si>
  <si>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</si>
  <si>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</si>
  <si>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</si>
  <si>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Reporte Analítico del Activo al 31/Marzo/2018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</si>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</sst>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24" customHeight="1">
      <c r="A1" s="4"/>
      <c r="B1" s="5"/>
      <c r="C1" s="5"/>
      <c r="D1" s="6" t="s">
        <v>32</v>
      </c>
      <c r="E1" s="5"/>
      <c r="F1" s="5"/>
      <c r="G1" s="5"/>
      <c r="H1" s="7"/>
    </row>
    <row r="2" spans="1:8" ht="24" customHeight="1">
      <c r="A2" s="27" t="s">
        <v>27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29</v>
      </c>
      <c r="B4" s="9" t="s">
        <v>0</v>
      </c>
      <c r="C4" s="10" t="s">
        <v>1</v>
      </c>
      <c r="D4" s="9"/>
      <c r="E4" s="10"/>
      <c r="F4" s="30" t="s">
        <v>28</v>
      </c>
      <c r="G4" s="31"/>
      <c r="H4" s="24" t="s">
        <v>30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1552827042.53</v>
      </c>
      <c r="C8" s="16" t="s">
        <v>7</v>
      </c>
      <c r="D8" s="17">
        <f>+D9+D18</f>
        <v>280940332.54</v>
      </c>
      <c r="E8" s="17">
        <f>+E9+E18</f>
        <v>262296933.58</v>
      </c>
      <c r="F8" s="17">
        <f aca="true" t="shared" si="0" ref="F8:F16">+B8+D8-E8</f>
        <v>1571470441.49</v>
      </c>
      <c r="G8" s="16" t="s">
        <v>7</v>
      </c>
      <c r="H8" s="17">
        <f>+F8-B8</f>
        <v>18643398.96000004</v>
      </c>
    </row>
    <row r="9" spans="1:8" ht="15" customHeight="1">
      <c r="A9" s="16" t="s">
        <v>9</v>
      </c>
      <c r="B9" s="17">
        <f>+B10+B11+B12+B13+B14+B15+B16</f>
        <v>932394937.17</v>
      </c>
      <c r="C9" s="17"/>
      <c r="D9" s="17">
        <f>+D10+D11+D12+D13+D14+D15+D16</f>
        <v>264903817.74</v>
      </c>
      <c r="E9" s="17">
        <f>+E10+E11+E12+E13+E14+E15+E16</f>
        <v>208677931.29000002</v>
      </c>
      <c r="F9" s="17">
        <f t="shared" si="0"/>
        <v>988620823.6199999</v>
      </c>
      <c r="G9" s="16" t="s">
        <v>7</v>
      </c>
      <c r="H9" s="17">
        <f aca="true" t="shared" si="1" ref="H9:H23">+F9-B9</f>
        <v>56225886.44999993</v>
      </c>
    </row>
    <row r="10" spans="1:8" ht="15" customHeight="1">
      <c r="A10" s="16" t="s">
        <v>10</v>
      </c>
      <c r="B10" s="17">
        <v>923038952.06</v>
      </c>
      <c r="C10" s="16" t="s">
        <v>7</v>
      </c>
      <c r="D10" s="17">
        <v>146066661.99</v>
      </c>
      <c r="E10" s="17">
        <v>133931398.56</v>
      </c>
      <c r="F10" s="17">
        <f t="shared" si="0"/>
        <v>935174215.49</v>
      </c>
      <c r="G10" s="16" t="s">
        <v>7</v>
      </c>
      <c r="H10" s="17">
        <f t="shared" si="1"/>
        <v>12135263.430000067</v>
      </c>
    </row>
    <row r="11" spans="1:8" ht="15" customHeight="1">
      <c r="A11" s="16" t="s">
        <v>11</v>
      </c>
      <c r="B11" s="17">
        <v>9355985.11</v>
      </c>
      <c r="C11" s="16" t="s">
        <v>7</v>
      </c>
      <c r="D11" s="18">
        <v>118837155.75</v>
      </c>
      <c r="E11" s="17">
        <v>74746532.73</v>
      </c>
      <c r="F11" s="17">
        <f t="shared" si="0"/>
        <v>53446608.129999995</v>
      </c>
      <c r="G11" s="16" t="s">
        <v>7</v>
      </c>
      <c r="H11" s="17">
        <f t="shared" si="1"/>
        <v>44090623.019999996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620432105.36</v>
      </c>
      <c r="C18" s="16" t="s">
        <v>7</v>
      </c>
      <c r="D18" s="17">
        <f>+D21+D22+D23+D24+D25</f>
        <v>16036514.8</v>
      </c>
      <c r="E18" s="17">
        <f>+E21+E22+E23+E24+E25</f>
        <v>53619002.29</v>
      </c>
      <c r="F18" s="17">
        <f aca="true" t="shared" si="2" ref="F18:F23">+B18+D18-E18</f>
        <v>582849617.87</v>
      </c>
      <c r="G18" s="16" t="s">
        <v>7</v>
      </c>
      <c r="H18" s="17">
        <f t="shared" si="1"/>
        <v>-37582487.49000001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7">
        <v>576568924.3</v>
      </c>
      <c r="C21" s="16" t="s">
        <v>7</v>
      </c>
      <c r="D21" s="17">
        <v>5963606.52</v>
      </c>
      <c r="E21" s="17">
        <v>40059830.68</v>
      </c>
      <c r="F21" s="17">
        <f t="shared" si="2"/>
        <v>542472700.14</v>
      </c>
      <c r="G21" s="16" t="s">
        <v>7</v>
      </c>
      <c r="H21" s="17">
        <f t="shared" si="1"/>
        <v>-34096224.15999997</v>
      </c>
    </row>
    <row r="22" spans="1:8" ht="15" customHeight="1">
      <c r="A22" s="16" t="s">
        <v>14</v>
      </c>
      <c r="B22" s="17">
        <v>147533069.98</v>
      </c>
      <c r="C22" s="16" t="s">
        <v>7</v>
      </c>
      <c r="D22" s="17">
        <v>281778.46</v>
      </c>
      <c r="E22" s="17">
        <v>0</v>
      </c>
      <c r="F22" s="17">
        <f t="shared" si="2"/>
        <v>147814848.44</v>
      </c>
      <c r="G22" s="16" t="s">
        <v>7</v>
      </c>
      <c r="H22" s="17">
        <f t="shared" si="1"/>
        <v>281778.46000000834</v>
      </c>
    </row>
    <row r="23" spans="1:8" ht="15" customHeight="1">
      <c r="A23" s="16" t="s">
        <v>15</v>
      </c>
      <c r="B23" s="17">
        <v>4411016.59</v>
      </c>
      <c r="C23" s="16" t="s">
        <v>7</v>
      </c>
      <c r="D23" s="17">
        <v>0</v>
      </c>
      <c r="E23" s="17">
        <v>0</v>
      </c>
      <c r="F23" s="17">
        <f t="shared" si="2"/>
        <v>4411016.59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118105756.79</v>
      </c>
      <c r="D24" s="17">
        <v>0</v>
      </c>
      <c r="E24" s="17">
        <v>921643.48</v>
      </c>
      <c r="F24" s="17">
        <v>0</v>
      </c>
      <c r="G24" s="17">
        <f>+C24+E24-D24</f>
        <v>119027400.27000001</v>
      </c>
      <c r="H24" s="17">
        <f>+G24-C24</f>
        <v>921643.4800000042</v>
      </c>
    </row>
    <row r="25" spans="1:8" ht="15" customHeight="1">
      <c r="A25" s="16" t="s">
        <v>17</v>
      </c>
      <c r="B25" s="17">
        <v>10024851.28</v>
      </c>
      <c r="C25" s="16" t="s">
        <v>7</v>
      </c>
      <c r="D25" s="17">
        <v>9791129.82</v>
      </c>
      <c r="E25" s="17">
        <v>12637528.13</v>
      </c>
      <c r="F25" s="17">
        <f>+B25+D25-E25</f>
        <v>7178452.970000001</v>
      </c>
      <c r="G25" s="16" t="s">
        <v>7</v>
      </c>
      <c r="H25" s="17">
        <f>+F25-B25</f>
        <v>-2846398.3099999987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31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lpacheco</cp:lastModifiedBy>
  <dcterms:created xsi:type="dcterms:W3CDTF">2016-03-17T22:00:16Z</dcterms:created>
  <dcterms:modified xsi:type="dcterms:W3CDTF">2018-05-04T21:40:55Z</dcterms:modified>
  <cp:category/>
  <cp:version/>
  <cp:contentType/>
  <cp:contentStatus/>
</cp:coreProperties>
</file>